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4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nnual Budget" sheetId="1" state="visible" r:id="rId3"/>
    <sheet name="Summary" sheetId="2" state="visible" r:id="rId4"/>
    <sheet name="Treasurer's Report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<sst xmlns="http://schemas.openxmlformats.org/spreadsheetml/2006/main" count="54" uniqueCount="54">
  <si>
    <t xml:space="preserve">Annual Budget — [Year]</t>
  </si>
  <si>
    <t xml:space="preserve">Type over the sample figures. Blue cells are yours to fill in; the rest calculate themselves.</t>
  </si>
  <si>
    <t xml:space="preserve">Category</t>
  </si>
  <si>
    <t xml:space="preserve">Last year ($)</t>
  </si>
  <si>
    <t xml:space="preserve">Budget ($)</t>
  </si>
  <si>
    <t xml:space="preserve">Actual to date ($)</t>
  </si>
  <si>
    <t xml:space="preserve">Budget − Actual ($)</t>
  </si>
  <si>
    <t xml:space="preserve">Notes</t>
  </si>
  <si>
    <t xml:space="preserve">Income</t>
  </si>
  <si>
    <t xml:space="preserve">Membership fees</t>
  </si>
  <si>
    <t xml:space="preserve">Grants &amp; funding</t>
  </si>
  <si>
    <t xml:space="preserve">Fundraising &amp; events</t>
  </si>
  <si>
    <t xml:space="preserve">Donations &amp; sponsorship</t>
  </si>
  <si>
    <t xml:space="preserve">Canteen / bar</t>
  </si>
  <si>
    <t xml:space="preserve">Other income</t>
  </si>
  <si>
    <t xml:space="preserve">Total income</t>
  </si>
  <si>
    <t xml:space="preserve">Expenses</t>
  </si>
  <si>
    <t xml:space="preserve">Insurance</t>
  </si>
  <si>
    <t xml:space="preserve">Affiliation / registration fees</t>
  </si>
  <si>
    <t xml:space="preserve">Ground / venue hire</t>
  </si>
  <si>
    <t xml:space="preserve">Utilities &amp; rates</t>
  </si>
  <si>
    <t xml:space="preserve">Equipment &amp; uniforms</t>
  </si>
  <si>
    <t xml:space="preserve">Coaching / officials</t>
  </si>
  <si>
    <t xml:space="preserve">Event costs</t>
  </si>
  <si>
    <t xml:space="preserve">Administration &amp; bank fees</t>
  </si>
  <si>
    <t xml:space="preserve">Marketing &amp; promotion</t>
  </si>
  <si>
    <t xml:space="preserve">Other expenses</t>
  </si>
  <si>
    <t xml:space="preserve">Total expenses</t>
  </si>
  <si>
    <t xml:space="preserve">Net surplus / (deficit)</t>
  </si>
  <si>
    <t xml:space="preserve">Summary — financial position</t>
  </si>
  <si>
    <t xml:space="preserve">Budgeted income</t>
  </si>
  <si>
    <t xml:space="preserve">Budgeted expenses</t>
  </si>
  <si>
    <t xml:space="preserve">Budgeted surplus / (deficit)</t>
  </si>
  <si>
    <t xml:space="preserve">Actual income to date</t>
  </si>
  <si>
    <t xml:space="preserve">Actual expenses to date</t>
  </si>
  <si>
    <t xml:space="preserve">Actual surplus / (deficit) to date</t>
  </si>
  <si>
    <t xml:space="preserve">Expense budget used</t>
  </si>
  <si>
    <t xml:space="preserve">Bank balance at start of year</t>
  </si>
  <si>
    <t xml:space="preserve">Cash position now (start + actual net)</t>
  </si>
  <si>
    <t xml:space="preserve">Swoop Community's finance module keeps this current from your Xero data.</t>
  </si>
  <si>
    <t xml:space="preserve">Treasurer's Report</t>
  </si>
  <si>
    <t xml:space="preserve">[Organisation name] · for the period ended [date] · prepared by [name], Treasurer</t>
  </si>
  <si>
    <t xml:space="preserve">Financial position</t>
  </si>
  <si>
    <t xml:space="preserve">Total income for the period</t>
  </si>
  <si>
    <t xml:space="preserve">Total expenditure for the period</t>
  </si>
  <si>
    <t xml:space="preserve">Net result — surplus / (deficit)</t>
  </si>
  <si>
    <t xml:space="preserve">Cash at bank</t>
  </si>
  <si>
    <t xml:space="preserve">Summary</t>
  </si>
  <si>
    <t xml:space="preserve">This year [Organisation name] recorded a [surplus / deficit] of the amount shown above. Income came in [in line with / above / below] budget, mainly because of [reason]. Our largest costs were [items].</t>
  </si>
  <si>
    <t xml:space="preserve">Outlook</t>
  </si>
  <si>
    <t xml:space="preserve">[A few lines on the year ahead — our reserves, membership trend, and anything members should be aware of.]</t>
  </si>
  <si>
    <t xml:space="preserve">Recommendation</t>
  </si>
  <si>
    <t xml:space="preserve">That the members receive and adopt the financial statements for [year].</t>
  </si>
  <si>
    <t xml:space="preserve">[Name], Treasurer — [date]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</si>
</sst>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\$#,##0;&quot;($&quot;#,##0\);\-"/>
    <numFmt numFmtId="166" formatCode="0.0%"/>
  </numFmts>
  <fonts count="1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3D4F2B"/>
      <name val="Arial"/>
      <family val="0"/>
      <charset val="1"/>
    </font>
    <font>
      <i val="true"/>
      <sz val="10"/>
      <color rgb="FF5B5B5B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1"/>
      <color rgb="FF3D4F2B"/>
      <name val="Arial"/>
      <family val="0"/>
      <charset val="1"/>
    </font>
    <font>
      <sz val="11"/>
      <name val="Arial"/>
      <family val="0"/>
      <charset val="1"/>
    </font>
    <font>
      <sz val="11"/>
      <color rgb="FF0000FF"/>
      <name val="Arial"/>
      <family val="0"/>
      <charset val="1"/>
    </font>
    <font>
      <b val="true"/>
      <sz val="11"/>
      <name val="Arial"/>
      <family val="0"/>
      <charset val="1"/>
    </font>
    <font>
      <b val="true"/>
      <sz val="16"/>
      <color rgb="FF3D4F2B"/>
      <name val="Arial"/>
      <family val="0"/>
      <charset val="1"/>
    </font>
    <font>
      <sz val="11"/>
      <color rgb="FF333333"/>
      <name val="Arial"/>
      <family val="0"/>
      <charset val="1"/>
    </font>
    <font>
      <b val="true"/>
      <sz val="11"/>
      <color rgb="FF0000FF"/>
      <name val="Arial"/>
      <family val="0"/>
      <charset val="1"/>
    </font>
    <font>
      <i val="true"/>
      <sz val="9"/>
      <color rgb="FF5B5B5B"/>
      <name val="Arial"/>
      <family val="0"/>
      <charset val="1"/>
    </font>
    <font>
      <b val="true"/>
      <sz val="12"/>
      <color rgb="FF3D4F2B"/>
      <name val="Arial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3D4F2B"/>
        <bgColor rgb="FF333333"/>
      </patternFill>
    </fill>
    <fill>
      <patternFill patternType="solid">
        <fgColor rgb="FFEAF0E2"/>
        <bgColor rgb="FFFFFFFF"/>
      </patternFill>
    </fill>
    <fill>
      <patternFill patternType="solid">
        <fgColor rgb="FF5A7A3A"/>
        <bgColor rgb="FF5B5B5B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C9C9C9"/>
      </left>
      <right style="thin">
        <color rgb="FFC9C9C9"/>
      </right>
      <top style="thin">
        <color rgb="FFC9C9C9"/>
      </top>
      <bottom style="thin">
        <color rgb="FFC9C9C9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4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7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3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A7A3A"/>
      <rgbColor rgb="FF800080"/>
      <rgbColor rgb="FF008080"/>
      <rgbColor rgb="FFC9C9C9"/>
      <rgbColor rgb="FF808080"/>
      <rgbColor rgb="FF9999FF"/>
      <rgbColor rgb="FF993366"/>
      <rgbColor rgb="FFEAF0E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B5B5B"/>
      <rgbColor rgb="FF969696"/>
      <rgbColor rgb="FF003366"/>
      <rgbColor rgb="FF339966"/>
      <rgbColor rgb="FF003300"/>
      <rgbColor rgb="FF3D4F2B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27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30"/>
    <col collapsed="false" customWidth="true" hidden="false" outlineLevel="0" max="2" min="2" style="0" width="15"/>
    <col collapsed="false" customWidth="true" hidden="false" outlineLevel="0" max="3" min="3" style="0" width="14"/>
    <col collapsed="false" customWidth="true" hidden="false" outlineLevel="0" max="4" min="4" style="0" width="18"/>
    <col collapsed="false" customWidth="true" hidden="false" outlineLevel="0" max="5" min="5" style="0" width="20"/>
    <col collapsed="false" customWidth="true" hidden="false" outlineLevel="0" max="6" min="6" style="0" width="22"/>
  </cols>
  <sheetData>
    <row r="1" customFormat="false" ht="22.05" hidden="false" customHeight="false" outlineLevel="0" collapsed="false">
      <c r="A1" s="1" t="s">
        <v>0</v>
      </c>
    </row>
    <row r="2" customFormat="false" ht="15" hidden="false" customHeight="false" outlineLevel="0" collapsed="false">
      <c r="A2" s="2" t="s">
        <v>1</v>
      </c>
    </row>
    <row r="4" customFormat="false" ht="19.5" hidden="false" customHeight="true" outlineLevel="0" collapsed="false">
      <c r="A4" s="3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</row>
    <row r="5" customFormat="false" ht="15" hidden="false" customHeight="false" outlineLevel="0" collapsed="false">
      <c r="A5" s="5" t="s">
        <v>8</v>
      </c>
      <c r="B5" s="5"/>
      <c r="C5" s="5"/>
      <c r="D5" s="5"/>
      <c r="E5" s="5"/>
      <c r="F5" s="5"/>
    </row>
    <row r="6" customFormat="false" ht="15" hidden="false" customHeight="false" outlineLevel="0" collapsed="false">
      <c r="A6" s="6" t="s">
        <v>9</v>
      </c>
      <c r="B6" s="7" t="n">
        <v>8200</v>
      </c>
      <c r="C6" s="7" t="n">
        <v>9000</v>
      </c>
      <c r="D6" s="7" t="n">
        <v>6400</v>
      </c>
      <c r="E6" s="8" t="n">
        <f aca="false">C6-D6</f>
        <v>2600</v>
      </c>
      <c r="F6" s="9"/>
    </row>
    <row r="7" customFormat="false" ht="15" hidden="false" customHeight="false" outlineLevel="0" collapsed="false">
      <c r="A7" s="6" t="s">
        <v>10</v>
      </c>
      <c r="B7" s="7" t="n">
        <v>5000</v>
      </c>
      <c r="C7" s="7" t="n">
        <v>6000</v>
      </c>
      <c r="D7" s="7" t="n">
        <v>4000</v>
      </c>
      <c r="E7" s="8" t="n">
        <f aca="false">C7-D7</f>
        <v>2000</v>
      </c>
      <c r="F7" s="9"/>
    </row>
    <row r="8" customFormat="false" ht="15" hidden="false" customHeight="false" outlineLevel="0" collapsed="false">
      <c r="A8" s="6" t="s">
        <v>11</v>
      </c>
      <c r="B8" s="7" t="n">
        <v>3200</v>
      </c>
      <c r="C8" s="7" t="n">
        <v>3500</v>
      </c>
      <c r="D8" s="7" t="n">
        <v>1800</v>
      </c>
      <c r="E8" s="8" t="n">
        <f aca="false">C8-D8</f>
        <v>1700</v>
      </c>
      <c r="F8" s="9"/>
    </row>
    <row r="9" customFormat="false" ht="15" hidden="false" customHeight="false" outlineLevel="0" collapsed="false">
      <c r="A9" s="6" t="s">
        <v>12</v>
      </c>
      <c r="B9" s="7" t="n">
        <v>1500</v>
      </c>
      <c r="C9" s="7" t="n">
        <v>2000</v>
      </c>
      <c r="D9" s="7" t="n">
        <v>1200</v>
      </c>
      <c r="E9" s="8" t="n">
        <f aca="false">C9-D9</f>
        <v>800</v>
      </c>
      <c r="F9" s="9"/>
    </row>
    <row r="10" customFormat="false" ht="15" hidden="false" customHeight="false" outlineLevel="0" collapsed="false">
      <c r="A10" s="6" t="s">
        <v>13</v>
      </c>
      <c r="B10" s="7" t="n">
        <v>2600</v>
      </c>
      <c r="C10" s="7" t="n">
        <v>2800</v>
      </c>
      <c r="D10" s="7" t="n">
        <v>1500</v>
      </c>
      <c r="E10" s="8" t="n">
        <f aca="false">C10-D10</f>
        <v>1300</v>
      </c>
      <c r="F10" s="9"/>
    </row>
    <row r="11" customFormat="false" ht="15" hidden="false" customHeight="false" outlineLevel="0" collapsed="false">
      <c r="A11" s="6" t="s">
        <v>14</v>
      </c>
      <c r="B11" s="7" t="n">
        <v>400</v>
      </c>
      <c r="C11" s="7" t="n">
        <v>300</v>
      </c>
      <c r="D11" s="7" t="n">
        <v>150</v>
      </c>
      <c r="E11" s="8" t="n">
        <f aca="false">C11-D11</f>
        <v>150</v>
      </c>
      <c r="F11" s="9"/>
    </row>
    <row r="12" customFormat="false" ht="15" hidden="false" customHeight="false" outlineLevel="0" collapsed="false">
      <c r="A12" s="10" t="s">
        <v>15</v>
      </c>
      <c r="B12" s="11" t="n">
        <f aca="false">SUM(B6:B11)</f>
        <v>20900</v>
      </c>
      <c r="C12" s="11" t="n">
        <f aca="false">SUM(C6:C11)</f>
        <v>23600</v>
      </c>
      <c r="D12" s="11" t="n">
        <f aca="false">SUM(D6:D11)</f>
        <v>15050</v>
      </c>
      <c r="E12" s="11" t="n">
        <f aca="false">SUM(E6:E11)</f>
        <v>8550</v>
      </c>
      <c r="F12" s="12"/>
    </row>
    <row r="14" customFormat="false" ht="15" hidden="false" customHeight="false" outlineLevel="0" collapsed="false">
      <c r="A14" s="5" t="s">
        <v>16</v>
      </c>
      <c r="B14" s="5"/>
      <c r="C14" s="5"/>
      <c r="D14" s="5"/>
      <c r="E14" s="5"/>
      <c r="F14" s="5"/>
    </row>
    <row r="15" customFormat="false" ht="15" hidden="false" customHeight="false" outlineLevel="0" collapsed="false">
      <c r="A15" s="6" t="s">
        <v>17</v>
      </c>
      <c r="B15" s="7" t="n">
        <v>1800</v>
      </c>
      <c r="C15" s="7" t="n">
        <v>1900</v>
      </c>
      <c r="D15" s="7" t="n">
        <v>1900</v>
      </c>
      <c r="E15" s="8" t="n">
        <f aca="false">C15-D15</f>
        <v>0</v>
      </c>
      <c r="F15" s="9"/>
    </row>
    <row r="16" customFormat="false" ht="15" hidden="false" customHeight="false" outlineLevel="0" collapsed="false">
      <c r="A16" s="6" t="s">
        <v>18</v>
      </c>
      <c r="B16" s="7" t="n">
        <v>1200</v>
      </c>
      <c r="C16" s="7" t="n">
        <v>1300</v>
      </c>
      <c r="D16" s="7" t="n">
        <v>1300</v>
      </c>
      <c r="E16" s="8" t="n">
        <f aca="false">C16-D16</f>
        <v>0</v>
      </c>
      <c r="F16" s="9"/>
    </row>
    <row r="17" customFormat="false" ht="15" hidden="false" customHeight="false" outlineLevel="0" collapsed="false">
      <c r="A17" s="6" t="s">
        <v>19</v>
      </c>
      <c r="B17" s="7" t="n">
        <v>3000</v>
      </c>
      <c r="C17" s="7" t="n">
        <v>3200</v>
      </c>
      <c r="D17" s="7" t="n">
        <v>1900</v>
      </c>
      <c r="E17" s="8" t="n">
        <f aca="false">C17-D17</f>
        <v>1300</v>
      </c>
      <c r="F17" s="9"/>
    </row>
    <row r="18" customFormat="false" ht="15" hidden="false" customHeight="false" outlineLevel="0" collapsed="false">
      <c r="A18" s="6" t="s">
        <v>20</v>
      </c>
      <c r="B18" s="7" t="n">
        <v>1400</v>
      </c>
      <c r="C18" s="7" t="n">
        <v>1500</v>
      </c>
      <c r="D18" s="7" t="n">
        <v>900</v>
      </c>
      <c r="E18" s="8" t="n">
        <f aca="false">C18-D18</f>
        <v>600</v>
      </c>
      <c r="F18" s="9"/>
    </row>
    <row r="19" customFormat="false" ht="15" hidden="false" customHeight="false" outlineLevel="0" collapsed="false">
      <c r="A19" s="6" t="s">
        <v>21</v>
      </c>
      <c r="B19" s="7" t="n">
        <v>2500</v>
      </c>
      <c r="C19" s="7" t="n">
        <v>2600</v>
      </c>
      <c r="D19" s="7" t="n">
        <v>2100</v>
      </c>
      <c r="E19" s="8" t="n">
        <f aca="false">C19-D19</f>
        <v>500</v>
      </c>
      <c r="F19" s="9"/>
    </row>
    <row r="20" customFormat="false" ht="15" hidden="false" customHeight="false" outlineLevel="0" collapsed="false">
      <c r="A20" s="6" t="s">
        <v>22</v>
      </c>
      <c r="B20" s="7" t="n">
        <v>4200</v>
      </c>
      <c r="C20" s="7" t="n">
        <v>4500</v>
      </c>
      <c r="D20" s="7" t="n">
        <v>2600</v>
      </c>
      <c r="E20" s="8" t="n">
        <f aca="false">C20-D20</f>
        <v>1900</v>
      </c>
      <c r="F20" s="9"/>
    </row>
    <row r="21" customFormat="false" ht="15" hidden="false" customHeight="false" outlineLevel="0" collapsed="false">
      <c r="A21" s="6" t="s">
        <v>23</v>
      </c>
      <c r="B21" s="7" t="n">
        <v>1800</v>
      </c>
      <c r="C21" s="7" t="n">
        <v>2000</v>
      </c>
      <c r="D21" s="7" t="n">
        <v>900</v>
      </c>
      <c r="E21" s="8" t="n">
        <f aca="false">C21-D21</f>
        <v>1100</v>
      </c>
      <c r="F21" s="9"/>
    </row>
    <row r="22" customFormat="false" ht="15" hidden="false" customHeight="false" outlineLevel="0" collapsed="false">
      <c r="A22" s="6" t="s">
        <v>24</v>
      </c>
      <c r="B22" s="7" t="n">
        <v>700</v>
      </c>
      <c r="C22" s="7" t="n">
        <v>750</v>
      </c>
      <c r="D22" s="7" t="n">
        <v>480</v>
      </c>
      <c r="E22" s="8" t="n">
        <f aca="false">C22-D22</f>
        <v>270</v>
      </c>
      <c r="F22" s="9"/>
    </row>
    <row r="23" customFormat="false" ht="15" hidden="false" customHeight="false" outlineLevel="0" collapsed="false">
      <c r="A23" s="6" t="s">
        <v>25</v>
      </c>
      <c r="B23" s="7" t="n">
        <v>500</v>
      </c>
      <c r="C23" s="7" t="n">
        <v>600</v>
      </c>
      <c r="D23" s="7" t="n">
        <v>250</v>
      </c>
      <c r="E23" s="8" t="n">
        <f aca="false">C23-D23</f>
        <v>350</v>
      </c>
      <c r="F23" s="9"/>
    </row>
    <row r="24" customFormat="false" ht="15" hidden="false" customHeight="false" outlineLevel="0" collapsed="false">
      <c r="A24" s="6" t="s">
        <v>26</v>
      </c>
      <c r="B24" s="7" t="n">
        <v>600</v>
      </c>
      <c r="C24" s="7" t="n">
        <v>500</v>
      </c>
      <c r="D24" s="7" t="n">
        <v>300</v>
      </c>
      <c r="E24" s="8" t="n">
        <f aca="false">C24-D24</f>
        <v>200</v>
      </c>
      <c r="F24" s="9"/>
    </row>
    <row r="25" customFormat="false" ht="15" hidden="false" customHeight="false" outlineLevel="0" collapsed="false">
      <c r="A25" s="10" t="s">
        <v>27</v>
      </c>
      <c r="B25" s="11" t="n">
        <f aca="false">SUM(B15:B24)</f>
        <v>17700</v>
      </c>
      <c r="C25" s="11" t="n">
        <f aca="false">SUM(C15:C24)</f>
        <v>18850</v>
      </c>
      <c r="D25" s="11" t="n">
        <f aca="false">SUM(D15:D24)</f>
        <v>12630</v>
      </c>
      <c r="E25" s="11" t="n">
        <f aca="false">SUM(E15:E24)</f>
        <v>6220</v>
      </c>
      <c r="F25" s="12"/>
    </row>
    <row r="27" customFormat="false" ht="15" hidden="false" customHeight="false" outlineLevel="0" collapsed="false">
      <c r="A27" s="13" t="s">
        <v>28</v>
      </c>
      <c r="B27" s="14" t="n">
        <f aca="false">B12-B25</f>
        <v>3200</v>
      </c>
      <c r="C27" s="14" t="n">
        <f aca="false">C12-C25</f>
        <v>4750</v>
      </c>
      <c r="D27" s="14" t="n">
        <f aca="false">D12-D25</f>
        <v>2420</v>
      </c>
      <c r="E27" s="14" t="n">
        <f aca="false">E12-E25</f>
        <v>2330</v>
      </c>
      <c r="F27" s="15"/>
    </row>
  </sheetData>
  <mergeCells count="2">
    <mergeCell ref="A5:F5"/>
    <mergeCell ref="A14:F14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1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34"/>
    <col collapsed="false" customWidth="true" hidden="false" outlineLevel="0" max="2" min="2" style="0" width="16"/>
  </cols>
  <sheetData>
    <row r="1" customFormat="false" ht="19.7" hidden="false" customHeight="false" outlineLevel="0" collapsed="false">
      <c r="A1" s="16" t="s">
        <v>29</v>
      </c>
    </row>
    <row r="3" customFormat="false" ht="15" hidden="false" customHeight="false" outlineLevel="0" collapsed="false">
      <c r="A3" s="17" t="s">
        <v>30</v>
      </c>
      <c r="B3" s="18" t="n">
        <f aca="false">'Annual Budget'!C12</f>
        <v>23600</v>
      </c>
    </row>
    <row r="4" customFormat="false" ht="15" hidden="false" customHeight="false" outlineLevel="0" collapsed="false">
      <c r="A4" s="17" t="s">
        <v>31</v>
      </c>
      <c r="B4" s="18" t="n">
        <f aca="false">'Annual Budget'!C25</f>
        <v>18850</v>
      </c>
    </row>
    <row r="5" customFormat="false" ht="15" hidden="false" customHeight="false" outlineLevel="0" collapsed="false">
      <c r="A5" s="17" t="s">
        <v>32</v>
      </c>
      <c r="B5" s="18" t="n">
        <f aca="false">'Annual Budget'!C27</f>
        <v>4750</v>
      </c>
    </row>
    <row r="7" customFormat="false" ht="15" hidden="false" customHeight="false" outlineLevel="0" collapsed="false">
      <c r="A7" s="17" t="s">
        <v>33</v>
      </c>
      <c r="B7" s="18" t="n">
        <f aca="false">'Annual Budget'!D12</f>
        <v>15050</v>
      </c>
    </row>
    <row r="8" customFormat="false" ht="15" hidden="false" customHeight="false" outlineLevel="0" collapsed="false">
      <c r="A8" s="17" t="s">
        <v>34</v>
      </c>
      <c r="B8" s="18" t="n">
        <f aca="false">'Annual Budget'!D25</f>
        <v>12630</v>
      </c>
    </row>
    <row r="9" customFormat="false" ht="15" hidden="false" customHeight="false" outlineLevel="0" collapsed="false">
      <c r="A9" s="17" t="s">
        <v>35</v>
      </c>
      <c r="B9" s="18" t="n">
        <f aca="false">'Annual Budget'!D27</f>
        <v>2420</v>
      </c>
    </row>
    <row r="11" customFormat="false" ht="15" hidden="false" customHeight="false" outlineLevel="0" collapsed="false">
      <c r="A11" s="17" t="s">
        <v>36</v>
      </c>
      <c r="B11" s="19" t="n">
        <f aca="false">IF('Annual Budget'!C25=0,0,'Annual Budget'!D25/'Annual Budget'!C25)</f>
        <v>0.670026525198939</v>
      </c>
    </row>
    <row r="13" customFormat="false" ht="15" hidden="false" customHeight="false" outlineLevel="0" collapsed="false">
      <c r="A13" s="17" t="s">
        <v>37</v>
      </c>
      <c r="B13" s="20" t="n">
        <v>7000</v>
      </c>
    </row>
    <row r="14" customFormat="false" ht="15" hidden="false" customHeight="false" outlineLevel="0" collapsed="false">
      <c r="A14" s="17" t="s">
        <v>38</v>
      </c>
      <c r="B14" s="18" t="n">
        <f aca="false">B13+B9</f>
        <v>9420</v>
      </c>
    </row>
    <row r="16" customFormat="false" ht="15" hidden="false" customHeight="false" outlineLevel="0" collapsed="false">
      <c r="A16" s="21" t="s">
        <v>39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1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34"/>
    <col collapsed="false" customWidth="true" hidden="false" outlineLevel="0" max="2" min="2" style="0" width="16"/>
    <col collapsed="false" customWidth="true" hidden="false" outlineLevel="0" max="6" min="3" style="0" width="10"/>
  </cols>
  <sheetData>
    <row r="1" customFormat="false" ht="22.05" hidden="false" customHeight="false" outlineLevel="0" collapsed="false">
      <c r="A1" s="1" t="s">
        <v>40</v>
      </c>
    </row>
    <row r="2" customFormat="false" ht="15" hidden="false" customHeight="false" outlineLevel="0" collapsed="false">
      <c r="A2" s="2" t="s">
        <v>41</v>
      </c>
    </row>
    <row r="4" customFormat="false" ht="15" hidden="false" customHeight="false" outlineLevel="0" collapsed="false">
      <c r="A4" s="22" t="s">
        <v>42</v>
      </c>
    </row>
    <row r="5" customFormat="false" ht="15" hidden="false" customHeight="false" outlineLevel="0" collapsed="false">
      <c r="A5" s="17" t="s">
        <v>43</v>
      </c>
      <c r="B5" s="18" t="n">
        <f aca="false">Summary!B7</f>
        <v>15050</v>
      </c>
    </row>
    <row r="6" customFormat="false" ht="15" hidden="false" customHeight="false" outlineLevel="0" collapsed="false">
      <c r="A6" s="17" t="s">
        <v>44</v>
      </c>
      <c r="B6" s="18" t="n">
        <f aca="false">Summary!B8</f>
        <v>12630</v>
      </c>
    </row>
    <row r="7" customFormat="false" ht="15" hidden="false" customHeight="false" outlineLevel="0" collapsed="false">
      <c r="A7" s="17" t="s">
        <v>45</v>
      </c>
      <c r="B7" s="18" t="n">
        <f aca="false">Summary!B9</f>
        <v>2420</v>
      </c>
    </row>
    <row r="8" customFormat="false" ht="15" hidden="false" customHeight="false" outlineLevel="0" collapsed="false">
      <c r="A8" s="17" t="s">
        <v>46</v>
      </c>
      <c r="B8" s="18" t="n">
        <f aca="false">Summary!B14</f>
        <v>9420</v>
      </c>
    </row>
    <row r="10" customFormat="false" ht="15" hidden="false" customHeight="false" outlineLevel="0" collapsed="false">
      <c r="A10" s="22" t="s">
        <v>47</v>
      </c>
    </row>
    <row r="11" customFormat="false" ht="45.75" hidden="false" customHeight="true" outlineLevel="0" collapsed="false">
      <c r="A11" s="23" t="s">
        <v>48</v>
      </c>
      <c r="B11" s="23"/>
      <c r="C11" s="23"/>
      <c r="D11" s="23"/>
      <c r="E11" s="23"/>
      <c r="F11" s="23"/>
    </row>
    <row r="13" customFormat="false" ht="15" hidden="false" customHeight="false" outlineLevel="0" collapsed="false">
      <c r="A13" s="22" t="s">
        <v>49</v>
      </c>
    </row>
    <row r="14" customFormat="false" ht="45.75" hidden="false" customHeight="true" outlineLevel="0" collapsed="false">
      <c r="A14" s="23" t="s">
        <v>50</v>
      </c>
      <c r="B14" s="23"/>
      <c r="C14" s="23"/>
      <c r="D14" s="23"/>
      <c r="E14" s="23"/>
      <c r="F14" s="23"/>
    </row>
    <row r="16" customFormat="false" ht="15" hidden="false" customHeight="false" outlineLevel="0" collapsed="false">
      <c r="A16" s="22" t="s">
        <v>51</v>
      </c>
    </row>
    <row r="17" customFormat="false" ht="15" hidden="false" customHeight="false" outlineLevel="0" collapsed="false">
      <c r="A17" s="24" t="s">
        <v>52</v>
      </c>
    </row>
    <row r="19" customFormat="false" ht="15" hidden="false" customHeight="false" outlineLevel="0" collapsed="false">
      <c r="A19" s="24" t="s">
        <v>53</v>
      </c>
    </row>
  </sheetData>
  <mergeCells count="2">
    <mergeCell ref="A11:F11"/>
    <mergeCell ref="A14:F14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LibreOffice/26.2.2.2$Linux_AARCH64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2026-06-06T02:31:40Z</dcterms:created>
  <dc:creator>openpyxl</dc:creator>
  <dc:description/>
  <dc:language>en-US</dc:language>
  <cp:lastModifiedBy/>
  <dcterms:modified xsi:type="dcterms:W3CDTF">2026-06-06T02:31:40Z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